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95" yWindow="885" windowWidth="17175" windowHeight="158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<sst xmlns="http://schemas.openxmlformats.org/spreadsheetml/2006/main" count="69" uniqueCount="65">
  <si>
    <t>Annual Real Estate Taxes (school, county, township etc.)</t>
  </si>
  <si>
    <t>Annual Insurance cost for the property</t>
  </si>
  <si>
    <t>Title insurance expense for you when you buy</t>
  </si>
  <si>
    <t>Contingency for unexpected expenses (in percentage of resale value)</t>
  </si>
  <si>
    <t>Print out section below for a report</t>
  </si>
  <si>
    <t>Property Address:</t>
  </si>
  <si>
    <t>_______________________________________________________________________________</t>
  </si>
  <si>
    <t>Owner Name:</t>
  </si>
  <si>
    <t>Printout the Section Below for a report for your file!</t>
  </si>
  <si>
    <t>All Numbers and figures will be filled in automatically from information you enter up above</t>
  </si>
  <si>
    <t xml:space="preserve"> </t>
  </si>
  <si>
    <t>Calculations</t>
  </si>
  <si>
    <t>Item</t>
  </si>
  <si>
    <t>Interest Cost due to money borrowed for Purchase</t>
  </si>
  <si>
    <t>Points on loan use to purchase the property</t>
  </si>
  <si>
    <t>Points on loan use to renovate the property</t>
  </si>
  <si>
    <t>Interest Cost due to money borrowed for renovations</t>
  </si>
  <si>
    <t>Monthly Interest on purchase money loan</t>
  </si>
  <si>
    <t>Monthly interest on renovation loan</t>
  </si>
  <si>
    <t xml:space="preserve">Commissions paid </t>
  </si>
  <si>
    <t>Cost of Discount to Retail Buyer</t>
  </si>
  <si>
    <t>Property Tax Costs</t>
  </si>
  <si>
    <t>Property Insurance Costs</t>
  </si>
  <si>
    <t>Title Insurance Cost</t>
  </si>
  <si>
    <t>Other anticipated costs/contingency reserve</t>
  </si>
  <si>
    <t>Estimated Profit</t>
  </si>
  <si>
    <t>DO NOT TYPE BELOW - THE COMPUTER CALCULATES THESE NUMBERS AUTOMATICALLY</t>
  </si>
  <si>
    <t>Transfer Tax percent paid when you are buying (your portion)</t>
  </si>
  <si>
    <t>Transfer Tax percent paid when you are selling (your portion)</t>
  </si>
  <si>
    <t>Transfer Taxes Paid (total)</t>
  </si>
  <si>
    <t>Legal expenses</t>
  </si>
  <si>
    <t>Miscellaneous Items or items without a category</t>
  </si>
  <si>
    <t>Price you are planning to pay for property</t>
  </si>
  <si>
    <t>Monthly Taxes</t>
  </si>
  <si>
    <t>Selling price when you resell the property</t>
  </si>
  <si>
    <t>How much you will borrow on the second mortgage</t>
  </si>
  <si>
    <t>Legal and Accounting expense for the project</t>
  </si>
  <si>
    <t>Utilities, lawncutting, etc. (monthly cost)</t>
  </si>
  <si>
    <t>Cost of Repairs and Renovations</t>
  </si>
  <si>
    <t>Estimated Profit:</t>
  </si>
  <si>
    <t>Number of Months between when you purchase and when you resell</t>
  </si>
  <si>
    <t>developers rebate</t>
  </si>
  <si>
    <t>This spreadsheet will give a good answer if you fill in three items - the price you are paying for the property, the repair and</t>
  </si>
  <si>
    <t>cost of repairs and renovations, and the value of the property when you resell.  I made those BOLD so you can</t>
  </si>
  <si>
    <t>will give you a reliable answer in all but the most extreme situations, such as it taking a year and a half to complete</t>
  </si>
  <si>
    <t>Monthly Property Insurance</t>
  </si>
  <si>
    <t xml:space="preserve">Total Monthly Carrying Costs </t>
  </si>
  <si>
    <t>Monthly Costs (broken out from above)</t>
  </si>
  <si>
    <t>Monthly Utilities</t>
  </si>
  <si>
    <t>Color coding  - red - losing money, Yellow, caution, green - profitable</t>
  </si>
  <si>
    <t xml:space="preserve">Note:  Interest is calculated on 100% of the acquisition and fix up costs, not on any of the other expenses </t>
  </si>
  <si>
    <t>Real Estate Commission you will pay when you resell (% of price)</t>
  </si>
  <si>
    <t>Discount from Market Price you will to give a buyer when you resell (% of market value)</t>
  </si>
  <si>
    <t>NOTES</t>
  </si>
  <si>
    <t>see them easily.  The other fields will give you a more precise answer but filling in the first three pieces of information</t>
  </si>
  <si>
    <t>the project.</t>
  </si>
  <si>
    <t>Points on second mortgage</t>
  </si>
  <si>
    <t>Points on the first mortgage</t>
  </si>
  <si>
    <t>Interest Rate on second mortgage</t>
  </si>
  <si>
    <t>Interest Rate you will pay on first mortgage</t>
  </si>
  <si>
    <t>Your downpayment</t>
  </si>
  <si>
    <t>Calculates your profit for property you plan to buy, fix and immediately resell</t>
  </si>
  <si>
    <t>Investment Analyzer</t>
  </si>
  <si>
    <t>Amount</t>
  </si>
  <si>
    <t xml:space="preserve">Copyright 2009 Attorney X Rev.1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</si>
</sst>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\ ;\(&quot;$&quot;#,##0\)"/>
    <numFmt numFmtId="166" formatCode="0.0%"/>
    <numFmt numFmtId="167" formatCode="#,##0.0"/>
    <numFmt numFmtId="168" formatCode="&quot;$&quot;#,##0"/>
    <numFmt numFmtId="169" formatCode="0_);\(0\)"/>
    <numFmt numFmtId="170" formatCode="#,##0.0000"/>
  </numFmts>
  <fonts count="13">
    <font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4"/>
      <name val="Arial"/>
      <family val="0"/>
    </font>
    <font>
      <sz val="14"/>
      <color indexed="8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u val="single"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5" fillId="0" borderId="1" xfId="0" applyNumberFormat="1" applyFont="1" applyBorder="1" applyAlignment="1">
      <alignment horizontal="centerContinuous"/>
    </xf>
    <xf numFmtId="0" fontId="5" fillId="0" borderId="2" xfId="0" applyNumberFormat="1" applyFont="1" applyBorder="1" applyAlignment="1">
      <alignment horizontal="center"/>
    </xf>
    <xf numFmtId="165" fontId="4" fillId="0" borderId="3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left"/>
    </xf>
    <xf numFmtId="5" fontId="4" fillId="0" borderId="3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8" fontId="5" fillId="0" borderId="3" xfId="0" applyNumberFormat="1" applyFont="1" applyFill="1" applyBorder="1" applyAlignment="1">
      <alignment/>
    </xf>
    <xf numFmtId="0" fontId="5" fillId="0" borderId="4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5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NumberFormat="1" applyFont="1" applyAlignment="1">
      <alignment horizontal="right"/>
    </xf>
    <xf numFmtId="165" fontId="10" fillId="2" borderId="5" xfId="0" applyNumberFormat="1" applyFont="1" applyFill="1" applyBorder="1" applyAlignment="1" applyProtection="1">
      <alignment/>
      <protection locked="0"/>
    </xf>
    <xf numFmtId="0" fontId="9" fillId="0" borderId="5" xfId="0" applyFont="1" applyBorder="1" applyAlignment="1">
      <alignment horizontal="left"/>
    </xf>
    <xf numFmtId="165" fontId="10" fillId="2" borderId="6" xfId="0" applyNumberFormat="1" applyFont="1" applyFill="1" applyBorder="1" applyAlignment="1" applyProtection="1">
      <alignment/>
      <protection locked="0"/>
    </xf>
    <xf numFmtId="0" fontId="9" fillId="0" borderId="6" xfId="0" applyFont="1" applyBorder="1" applyAlignment="1">
      <alignment horizontal="left"/>
    </xf>
    <xf numFmtId="0" fontId="11" fillId="2" borderId="6" xfId="0" applyNumberFormat="1" applyFont="1" applyFill="1" applyBorder="1" applyAlignment="1" applyProtection="1">
      <alignment/>
      <protection locked="0"/>
    </xf>
    <xf numFmtId="0" fontId="8" fillId="0" borderId="6" xfId="0" applyFont="1" applyBorder="1" applyAlignment="1">
      <alignment horizontal="left"/>
    </xf>
    <xf numFmtId="166" fontId="11" fillId="2" borderId="6" xfId="0" applyNumberFormat="1" applyFont="1" applyFill="1" applyBorder="1" applyAlignment="1" applyProtection="1">
      <alignment/>
      <protection locked="0"/>
    </xf>
    <xf numFmtId="165" fontId="11" fillId="2" borderId="6" xfId="0" applyNumberFormat="1" applyFont="1" applyFill="1" applyBorder="1" applyAlignment="1" applyProtection="1">
      <alignment/>
      <protection locked="0"/>
    </xf>
    <xf numFmtId="10" fontId="11" fillId="2" borderId="6" xfId="0" applyNumberFormat="1" applyFont="1" applyFill="1" applyBorder="1" applyAlignment="1" applyProtection="1">
      <alignment/>
      <protection locked="0"/>
    </xf>
    <xf numFmtId="2" fontId="11" fillId="2" borderId="6" xfId="0" applyNumberFormat="1" applyFont="1" applyFill="1" applyBorder="1" applyAlignment="1" applyProtection="1">
      <alignment/>
      <protection locked="0"/>
    </xf>
    <xf numFmtId="0" fontId="8" fillId="0" borderId="7" xfId="0" applyFont="1" applyFill="1" applyBorder="1" applyAlignment="1">
      <alignment horizontal="right"/>
    </xf>
    <xf numFmtId="165" fontId="8" fillId="3" borderId="7" xfId="0" applyNumberFormat="1" applyFont="1" applyFill="1" applyBorder="1" applyAlignment="1" applyProtection="1">
      <alignment horizontal="left"/>
      <protection locked="0"/>
    </xf>
    <xf numFmtId="165" fontId="10" fillId="2" borderId="6" xfId="0" applyNumberFormat="1" applyFont="1" applyFill="1" applyBorder="1" applyAlignment="1" applyProtection="1">
      <alignment/>
      <protection locked="0"/>
    </xf>
    <xf numFmtId="0" fontId="9" fillId="0" borderId="6" xfId="0" applyFont="1" applyBorder="1" applyAlignment="1">
      <alignment horizontal="left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  <color rgb="FFDD0806"/>
      </font>
      <fill>
        <patternFill>
          <bgColor rgb="FFFFFFFF"/>
        </patternFill>
      </fill>
      <border/>
    </dxf>
    <dxf>
      <font>
        <color rgb="FF006411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7"/>
  <sheetViews>
    <sheetView tabSelected="1" workbookViewId="0" topLeftCell="A1">
      <selection activeCell="B68" sqref="B68"/>
    </sheetView>
  </sheetViews>
  <sheetFormatPr defaultColWidth="9.140625" defaultRowHeight="12.75"/>
  <cols>
    <col min="1" max="1" width="21.28125" style="0" customWidth="1"/>
    <col min="2" max="2" width="81.421875" style="0" customWidth="1"/>
    <col min="3" max="16384" width="8.8515625" style="0" customWidth="1"/>
  </cols>
  <sheetData>
    <row r="1" spans="1:2" ht="14.25">
      <c r="A1" s="26" t="s">
        <v>62</v>
      </c>
      <c r="B1" s="26"/>
    </row>
    <row r="2" spans="1:2" ht="14.25">
      <c r="A2" s="26"/>
      <c r="B2" s="26"/>
    </row>
    <row r="3" spans="1:2" ht="14.25">
      <c r="A3" s="27" t="s">
        <v>61</v>
      </c>
      <c r="B3" s="26"/>
    </row>
    <row r="4" spans="1:2" ht="15">
      <c r="A4" s="29" t="s">
        <v>63</v>
      </c>
      <c r="B4" s="28" t="s">
        <v>12</v>
      </c>
    </row>
    <row r="5" spans="1:2" ht="15">
      <c r="A5" s="30">
        <v>0</v>
      </c>
      <c r="B5" s="31" t="s">
        <v>34</v>
      </c>
    </row>
    <row r="6" spans="1:2" ht="15">
      <c r="A6" s="32">
        <v>0</v>
      </c>
      <c r="B6" s="33" t="s">
        <v>32</v>
      </c>
    </row>
    <row r="7" spans="1:2" ht="14.25">
      <c r="A7" s="34">
        <v>0</v>
      </c>
      <c r="B7" s="35" t="s">
        <v>40</v>
      </c>
    </row>
    <row r="8" spans="1:2" ht="14.25">
      <c r="A8" s="36">
        <v>0</v>
      </c>
      <c r="B8" s="35" t="s">
        <v>51</v>
      </c>
    </row>
    <row r="9" spans="1:2" ht="14.25">
      <c r="A9" s="36">
        <v>0</v>
      </c>
      <c r="B9" s="35" t="s">
        <v>52</v>
      </c>
    </row>
    <row r="10" spans="1:2" ht="14.25">
      <c r="A10" s="36">
        <v>0</v>
      </c>
      <c r="B10" s="35" t="s">
        <v>59</v>
      </c>
    </row>
    <row r="11" spans="1:2" ht="14.25">
      <c r="A11" s="36">
        <v>0</v>
      </c>
      <c r="B11" s="35" t="s">
        <v>57</v>
      </c>
    </row>
    <row r="12" spans="1:2" ht="14.25">
      <c r="A12" s="36">
        <v>0.04</v>
      </c>
      <c r="B12" s="35" t="s">
        <v>27</v>
      </c>
    </row>
    <row r="13" spans="1:2" ht="14.25">
      <c r="A13" s="36">
        <v>0</v>
      </c>
      <c r="B13" s="35" t="s">
        <v>28</v>
      </c>
    </row>
    <row r="14" spans="1:2" ht="15">
      <c r="A14" s="42">
        <v>0</v>
      </c>
      <c r="B14" s="43" t="s">
        <v>38</v>
      </c>
    </row>
    <row r="15" spans="1:2" ht="14.25">
      <c r="A15" s="37">
        <v>0</v>
      </c>
      <c r="B15" s="35" t="s">
        <v>35</v>
      </c>
    </row>
    <row r="16" spans="1:2" ht="14.25">
      <c r="A16" s="37">
        <v>0</v>
      </c>
      <c r="B16" s="35" t="s">
        <v>0</v>
      </c>
    </row>
    <row r="17" spans="1:2" ht="14.25">
      <c r="A17" s="37">
        <v>0</v>
      </c>
      <c r="B17" s="35" t="s">
        <v>1</v>
      </c>
    </row>
    <row r="18" spans="1:2" ht="14.25">
      <c r="A18" s="37">
        <v>0</v>
      </c>
      <c r="B18" s="35" t="s">
        <v>36</v>
      </c>
    </row>
    <row r="19" spans="1:2" ht="14.25">
      <c r="A19" s="37">
        <v>0</v>
      </c>
      <c r="B19" s="35" t="s">
        <v>37</v>
      </c>
    </row>
    <row r="20" spans="1:2" ht="14.25">
      <c r="A20" s="37">
        <v>0</v>
      </c>
      <c r="B20" s="35" t="s">
        <v>2</v>
      </c>
    </row>
    <row r="21" spans="1:2" ht="14.25">
      <c r="A21" s="37">
        <v>0</v>
      </c>
      <c r="B21" s="35" t="s">
        <v>31</v>
      </c>
    </row>
    <row r="22" spans="1:2" ht="14.25">
      <c r="A22" s="37">
        <v>0</v>
      </c>
      <c r="B22" s="35" t="s">
        <v>60</v>
      </c>
    </row>
    <row r="23" spans="1:2" ht="14.25">
      <c r="A23" s="38">
        <v>0</v>
      </c>
      <c r="B23" s="35" t="s">
        <v>58</v>
      </c>
    </row>
    <row r="24" spans="1:2" ht="14.25">
      <c r="A24" s="39">
        <v>0</v>
      </c>
      <c r="B24" s="35" t="s">
        <v>56</v>
      </c>
    </row>
    <row r="25" spans="1:2" ht="14.25">
      <c r="A25" s="36">
        <v>0</v>
      </c>
      <c r="B25" s="35" t="s">
        <v>3</v>
      </c>
    </row>
    <row r="26" spans="1:2" ht="14.25">
      <c r="A26" s="40" t="s">
        <v>39</v>
      </c>
      <c r="B26" s="41">
        <f>A57</f>
        <v>0</v>
      </c>
    </row>
    <row r="27" spans="1:2" ht="18">
      <c r="A27" s="25" t="s">
        <v>49</v>
      </c>
      <c r="B27" s="23"/>
    </row>
    <row r="28" spans="1:2" ht="18">
      <c r="A28" s="25" t="s">
        <v>50</v>
      </c>
      <c r="B28" s="23"/>
    </row>
    <row r="29" ht="15.75">
      <c r="A29" s="3"/>
    </row>
    <row r="30" ht="12.75">
      <c r="A30" s="4" t="s">
        <v>4</v>
      </c>
    </row>
    <row r="31" spans="1:2" ht="12.75">
      <c r="A31" s="5" t="s">
        <v>5</v>
      </c>
      <c r="B31" s="6" t="s">
        <v>6</v>
      </c>
    </row>
    <row r="32" spans="1:2" ht="12.75">
      <c r="A32" s="5" t="s">
        <v>7</v>
      </c>
      <c r="B32" s="6"/>
    </row>
    <row r="33" spans="1:2" ht="12.75">
      <c r="A33" s="1"/>
      <c r="B33" s="1"/>
    </row>
    <row r="34" spans="1:2" ht="12.75">
      <c r="A34" s="1"/>
      <c r="B34" s="1"/>
    </row>
    <row r="35" ht="15.75">
      <c r="A35" s="8" t="s">
        <v>26</v>
      </c>
    </row>
    <row r="36" spans="1:2" ht="15.75">
      <c r="A36" s="7"/>
      <c r="B36" s="9" t="s">
        <v>8</v>
      </c>
    </row>
    <row r="37" spans="1:2" ht="12.75">
      <c r="A37" s="2"/>
      <c r="B37" s="2" t="s">
        <v>9</v>
      </c>
    </row>
    <row r="38" ht="12.75">
      <c r="A38" t="s">
        <v>10</v>
      </c>
    </row>
    <row r="39" spans="1:2" ht="18">
      <c r="A39" s="11" t="s">
        <v>11</v>
      </c>
      <c r="B39" s="12" t="s">
        <v>12</v>
      </c>
    </row>
    <row r="40" spans="1:3" ht="18.75">
      <c r="A40" s="13">
        <f>A5</f>
        <v>0</v>
      </c>
      <c r="B40" s="24" t="s">
        <v>34</v>
      </c>
      <c r="C40" s="10"/>
    </row>
    <row r="41" spans="1:3" ht="18.75">
      <c r="A41" s="13">
        <f>A6*-1</f>
        <v>0</v>
      </c>
      <c r="B41" s="24" t="s">
        <v>32</v>
      </c>
      <c r="C41" s="10"/>
    </row>
    <row r="42" spans="1:3" ht="18.75">
      <c r="A42" s="15">
        <f>(((A5*A13)+(A12*A6)))*-1</f>
        <v>0</v>
      </c>
      <c r="B42" s="14" t="s">
        <v>29</v>
      </c>
      <c r="C42" s="10"/>
    </row>
    <row r="43" spans="1:3" ht="18.75">
      <c r="A43" s="13">
        <f>(+A5*A8)*-1</f>
        <v>0</v>
      </c>
      <c r="B43" s="14" t="s">
        <v>19</v>
      </c>
      <c r="C43" s="10"/>
    </row>
    <row r="44" spans="1:3" ht="18.75">
      <c r="A44" s="13">
        <f>(+A5*(A9))*-1</f>
        <v>0</v>
      </c>
      <c r="B44" s="14" t="s">
        <v>20</v>
      </c>
      <c r="C44" s="10"/>
    </row>
    <row r="45" spans="1:3" ht="18.75">
      <c r="A45" s="13">
        <f>(+A6-A22)*A11*-1</f>
        <v>0</v>
      </c>
      <c r="B45" s="14" t="s">
        <v>14</v>
      </c>
      <c r="C45" s="10"/>
    </row>
    <row r="46" spans="1:3" ht="18.75">
      <c r="A46" s="13">
        <f>(((+$A$6-$A$22)*($A$7/12))*$A$10)*-1</f>
        <v>0</v>
      </c>
      <c r="B46" s="14" t="s">
        <v>13</v>
      </c>
      <c r="C46" s="10"/>
    </row>
    <row r="47" spans="1:3" ht="18.75">
      <c r="A47" s="13">
        <f>A24*(A15/100)*-1</f>
        <v>0</v>
      </c>
      <c r="B47" s="14" t="s">
        <v>15</v>
      </c>
      <c r="C47" s="10"/>
    </row>
    <row r="48" spans="1:3" ht="18.75">
      <c r="A48" s="13">
        <f>(((+A15)*(A7/12))*A23)*-1</f>
        <v>0</v>
      </c>
      <c r="B48" s="14" t="s">
        <v>16</v>
      </c>
      <c r="C48" s="10"/>
    </row>
    <row r="49" spans="1:3" ht="18.75">
      <c r="A49" s="13">
        <f>A14*-1</f>
        <v>0</v>
      </c>
      <c r="B49" s="24" t="s">
        <v>38</v>
      </c>
      <c r="C49" s="10"/>
    </row>
    <row r="50" spans="1:3" ht="18.75">
      <c r="A50" s="13">
        <f>(+A16*(A7/12))*-1</f>
        <v>0</v>
      </c>
      <c r="B50" s="14" t="s">
        <v>21</v>
      </c>
      <c r="C50" s="10"/>
    </row>
    <row r="51" spans="1:3" ht="18.75">
      <c r="A51" s="13">
        <f>(+A17*(A7/12))*-1</f>
        <v>0</v>
      </c>
      <c r="B51" s="14" t="s">
        <v>22</v>
      </c>
      <c r="C51" s="10"/>
    </row>
    <row r="52" spans="1:3" ht="18.75">
      <c r="A52" s="13">
        <f>A18*-1</f>
        <v>0</v>
      </c>
      <c r="B52" s="14" t="s">
        <v>30</v>
      </c>
      <c r="C52" s="10"/>
    </row>
    <row r="53" spans="1:3" ht="18.75">
      <c r="A53" s="13">
        <f>(A19*-1)*A7</f>
        <v>0</v>
      </c>
      <c r="B53" s="14" t="str">
        <f>B19</f>
        <v>Utilities, lawncutting, etc. (monthly cost)</v>
      </c>
      <c r="C53" s="10"/>
    </row>
    <row r="54" spans="1:3" ht="18.75">
      <c r="A54" s="13">
        <f>A20*-1</f>
        <v>0</v>
      </c>
      <c r="B54" s="14" t="s">
        <v>23</v>
      </c>
      <c r="C54" s="10"/>
    </row>
    <row r="55" spans="1:3" ht="18.75">
      <c r="A55" s="13">
        <f>A21*-1</f>
        <v>0</v>
      </c>
      <c r="B55" s="14" t="s">
        <v>41</v>
      </c>
      <c r="C55" s="10"/>
    </row>
    <row r="56" spans="1:3" ht="18.75">
      <c r="A56" s="16">
        <f>(+A25*A5)*-1</f>
        <v>0</v>
      </c>
      <c r="B56" s="14" t="s">
        <v>24</v>
      </c>
      <c r="C56" s="10"/>
    </row>
    <row r="57" spans="1:3" ht="18">
      <c r="A57" s="17">
        <f>SUM(A40:A56)</f>
        <v>0</v>
      </c>
      <c r="B57" s="18" t="s">
        <v>25</v>
      </c>
      <c r="C57" s="10"/>
    </row>
    <row r="60" ht="18">
      <c r="B60" s="21" t="s">
        <v>47</v>
      </c>
    </row>
    <row r="61" spans="1:2" ht="18">
      <c r="A61" s="20" t="e">
        <f>$A$46/$A$7*-1</f>
        <v>#DIV/0!</v>
      </c>
      <c r="B61" s="19" t="s">
        <v>17</v>
      </c>
    </row>
    <row r="62" spans="1:2" ht="18">
      <c r="A62" s="20" t="e">
        <f>A48/$A$7*-1</f>
        <v>#DIV/0!</v>
      </c>
      <c r="B62" s="19" t="s">
        <v>18</v>
      </c>
    </row>
    <row r="63" spans="1:2" ht="18">
      <c r="A63" s="20" t="e">
        <f>A50/A7*-1</f>
        <v>#DIV/0!</v>
      </c>
      <c r="B63" s="19" t="s">
        <v>33</v>
      </c>
    </row>
    <row r="64" spans="1:2" ht="18">
      <c r="A64" s="20" t="e">
        <f>A51/A7*-1</f>
        <v>#DIV/0!</v>
      </c>
      <c r="B64" s="19" t="s">
        <v>45</v>
      </c>
    </row>
    <row r="65" spans="1:2" ht="18">
      <c r="A65" s="20" t="e">
        <f>A53/A7*-1</f>
        <v>#DIV/0!</v>
      </c>
      <c r="B65" s="22" t="s">
        <v>48</v>
      </c>
    </row>
    <row r="66" spans="1:2" ht="18">
      <c r="A66" s="20" t="e">
        <f>SUM(A61:A65)</f>
        <v>#DIV/0!</v>
      </c>
      <c r="B66" s="19" t="s">
        <v>46</v>
      </c>
    </row>
    <row r="69" ht="12.75">
      <c r="A69" t="s">
        <v>64</v>
      </c>
    </row>
    <row r="72" spans="1:2" ht="22.5" customHeight="1">
      <c r="A72" s="26" t="s">
        <v>53</v>
      </c>
      <c r="B72" s="26"/>
    </row>
    <row r="73" spans="1:2" ht="14.25">
      <c r="A73" s="44" t="s">
        <v>42</v>
      </c>
      <c r="B73" s="44"/>
    </row>
    <row r="74" spans="1:2" ht="14.25">
      <c r="A74" s="44" t="s">
        <v>43</v>
      </c>
      <c r="B74" s="44"/>
    </row>
    <row r="75" spans="1:2" ht="14.25">
      <c r="A75" s="44" t="s">
        <v>54</v>
      </c>
      <c r="B75" s="44"/>
    </row>
    <row r="76" spans="1:2" ht="14.25">
      <c r="A76" s="44" t="s">
        <v>44</v>
      </c>
      <c r="B76" s="44"/>
    </row>
    <row r="77" spans="1:2" ht="14.25">
      <c r="A77" s="26" t="s">
        <v>55</v>
      </c>
      <c r="B77" s="26"/>
    </row>
  </sheetData>
  <mergeCells count="4">
    <mergeCell ref="A73:B73"/>
    <mergeCell ref="A74:B74"/>
    <mergeCell ref="A75:B75"/>
    <mergeCell ref="A76:B76"/>
  </mergeCells>
  <conditionalFormatting sqref="B26">
    <cfRule type="cellIs" priority="1" dxfId="0" operator="lessThan" stopIfTrue="1">
      <formula>+A40*0.000001</formula>
    </cfRule>
    <cfRule type="cellIs" priority="2" dxfId="1" operator="greaterThanOrEqual" stopIfTrue="1">
      <formula>+A40*0.08</formula>
    </cfRule>
    <cfRule type="cellIs" priority="3" dxfId="2" operator="lessThan" stopIfTrue="1">
      <formula>+$A40*0.08</formula>
    </cfRule>
  </conditionalFormatting>
  <printOptions/>
  <pageMargins left="0.75" right="0.75" top="1" bottom="1" header="0.5" footer="0.5"/>
  <pageSetup fitToHeight="1" fitToWidth="1" orientation="portrait" scale="86" r:id="rId1"/>
  <headerFooter alignWithMargins="0">
    <oddFooter>&amp;CCopyright 1999-2006 RL Real Estate Development, Inc.  All rights reserved.  Rev 1.1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RLD</dc:creator>
  <cp:keywords/>
  <dc:description/>
  <cp:lastModifiedBy>User</cp:lastModifiedBy>
  <cp:lastPrinted>2009-11-02T18:27:27Z</cp:lastPrinted>
  <dcterms:created xsi:type="dcterms:W3CDTF">2005-10-28T03:15:23Z</dcterms:created>
  <dcterms:modified xsi:type="dcterms:W3CDTF">2009-11-03T05:15:52Z</dcterms:modified>
  <cp:category/>
  <cp:version/>
  <cp:contentType/>
  <cp:contentStatus/>
</cp:coreProperties>
</file>